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'1'!$A$1:$P$82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<sst xmlns="http://schemas.openxmlformats.org/spreadsheetml/2006/main" count="376" uniqueCount="49">
  <si>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</si>
  <si>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</si>
  <si>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</si>
  <si>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</si>
  <si>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</si>
  <si>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</si>
  <si>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</si>
  <si>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</si>
  <si>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</si>
  <si>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</si>
  <si>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</si>
  <si>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</si>
  <si>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</si>
  <si>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</si>
  <si>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</si>
  <si>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</si>
  <si>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</si>
  <si>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</si>
  <si>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</si>
  <si>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</si>
  <si>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</si>
  <si>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</si>
  <si>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</si>
  <si>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</si>
  <si>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</si>
  <si>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</si>
  <si>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</si>
  <si>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</si>
  <si>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</si>
  <si>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</si>
  <si>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</si>
  <si>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</si>
  <si>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</si>
  <si>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Піївська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</si>
  <si>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</si>
  <si>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</si>
  <si>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</si>
  <si>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</si>
  <si>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</si>
  <si>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</si>
  <si>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</si>
  <si>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</si>
  <si>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</si>
  <si>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</si>
  <si>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</si>
  <si>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</si>
  <si>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</si>
  <si>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</si>
  <si>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Серпень 2018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</si>
</sst>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17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60" zoomScaleSheetLayoutView="80" workbookViewId="0" topLeftCell="A7">
      <selection activeCell="A5" sqref="A5:P5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0.421875" style="1" customWidth="1"/>
    <col min="4" max="4" width="11.8515625" style="1" customWidth="1"/>
    <col min="5" max="5" width="10.140625" style="1" customWidth="1"/>
    <col min="6" max="6" width="10.421875" style="1" customWidth="1"/>
    <col min="7" max="7" width="7.421875" style="1" customWidth="1"/>
    <col min="8" max="8" width="10.7109375" style="1" customWidth="1"/>
    <col min="9" max="9" width="9.421875" style="1" customWidth="1"/>
    <col min="10" max="10" width="9.140625" style="1" customWidth="1"/>
    <col min="11" max="11" width="10.421875" style="1" customWidth="1"/>
    <col min="12" max="12" width="7.57421875" style="1" customWidth="1"/>
    <col min="13" max="13" width="9.57421875" style="1" customWidth="1"/>
    <col min="14" max="14" width="7.421875" style="1" customWidth="1"/>
    <col min="15" max="15" width="11.421875" style="1" customWidth="1"/>
    <col min="16" max="16" width="0" style="1" hidden="1" customWidth="1"/>
    <col min="17" max="16384" width="9.140625" style="1" customWidth="1"/>
  </cols>
  <sheetData>
    <row r="1" spans="3:15" ht="15" customHeight="1">
      <c r="C1" s="31"/>
      <c r="D1" s="31"/>
      <c r="N1" s="37"/>
      <c r="O1" s="37"/>
    </row>
    <row r="2" spans="3:15" ht="12.75" customHeight="1">
      <c r="C2" s="32" t="s">
        <v>10</v>
      </c>
      <c r="D2" s="32"/>
      <c r="N2" s="37"/>
      <c r="O2" s="37"/>
    </row>
    <row r="3" spans="1:15" ht="15">
      <c r="A3" s="2" t="s">
        <v>3</v>
      </c>
      <c r="D3" s="24"/>
      <c r="N3" s="37"/>
      <c r="O3" s="37"/>
    </row>
    <row r="4" spans="1:1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5" ht="20.2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4" ht="15">
      <c r="A8" s="34" t="s">
        <v>12</v>
      </c>
      <c r="B8" s="34"/>
      <c r="C8" s="34"/>
      <c r="D8" s="5"/>
    </row>
    <row r="9" spans="1:15" ht="15">
      <c r="A9" s="35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4" ht="15">
      <c r="A11" s="2" t="s">
        <v>14</v>
      </c>
      <c r="C11" s="15"/>
      <c r="D11" s="3"/>
    </row>
    <row r="12" ht="6" customHeight="1"/>
    <row r="13" spans="1:16" ht="15.75" customHeight="1">
      <c r="A13" s="36" t="s">
        <v>24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75" customHeight="1">
      <c r="A14" s="36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2271</v>
      </c>
      <c r="I14" s="16">
        <v>2272</v>
      </c>
      <c r="J14" s="16">
        <v>2273</v>
      </c>
      <c r="K14" s="16">
        <v>2274</v>
      </c>
      <c r="L14" s="16">
        <v>2800</v>
      </c>
      <c r="M14" s="16">
        <v>2282</v>
      </c>
      <c r="N14" s="16">
        <v>2730</v>
      </c>
      <c r="O14" s="18" t="s">
        <v>19</v>
      </c>
      <c r="P14" s="12">
        <v>2275</v>
      </c>
    </row>
    <row r="15" spans="1:16" ht="15.75">
      <c r="A15" s="12">
        <v>1</v>
      </c>
      <c r="B15" s="12">
        <v>2</v>
      </c>
      <c r="C15" s="12">
        <v>3</v>
      </c>
      <c r="D15" s="12">
        <v>5</v>
      </c>
      <c r="E15" s="12">
        <v>7</v>
      </c>
      <c r="F15" s="12">
        <v>8</v>
      </c>
      <c r="G15" s="12">
        <v>9</v>
      </c>
      <c r="H15" s="12"/>
      <c r="I15" s="12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12">
        <v>18</v>
      </c>
      <c r="P15" s="12">
        <v>22</v>
      </c>
    </row>
    <row r="16" spans="1:16" ht="15.75">
      <c r="A16" s="25" t="s">
        <v>25</v>
      </c>
      <c r="B16" s="10">
        <v>251167.11</v>
      </c>
      <c r="C16" s="10">
        <v>61677.26</v>
      </c>
      <c r="D16" s="8">
        <v>65694.99</v>
      </c>
      <c r="E16" s="8"/>
      <c r="F16" s="8">
        <v>4708.95</v>
      </c>
      <c r="G16" s="8"/>
      <c r="H16" s="8"/>
      <c r="I16" s="8">
        <v>113.58</v>
      </c>
      <c r="J16" s="8">
        <v>112.53</v>
      </c>
      <c r="K16" s="8"/>
      <c r="L16" s="8"/>
      <c r="M16" s="8"/>
      <c r="N16" s="8"/>
      <c r="O16" s="8">
        <f>SUM(B16:N16)</f>
        <v>383474.42000000004</v>
      </c>
      <c r="P16" s="8"/>
    </row>
    <row r="17" spans="1:16" ht="15.75">
      <c r="A17" s="25" t="s">
        <v>26</v>
      </c>
      <c r="B17" s="10">
        <v>213415.86</v>
      </c>
      <c r="C17" s="10">
        <v>48504.93</v>
      </c>
      <c r="D17" s="8">
        <v>26225.36</v>
      </c>
      <c r="E17" s="8"/>
      <c r="F17" s="8">
        <v>12081.6</v>
      </c>
      <c r="G17" s="8"/>
      <c r="H17" s="8"/>
      <c r="I17" s="8">
        <v>113.58</v>
      </c>
      <c r="J17" s="8">
        <v>327.35</v>
      </c>
      <c r="K17" s="8"/>
      <c r="L17" s="8"/>
      <c r="M17" s="8"/>
      <c r="N17" s="8"/>
      <c r="O17" s="8">
        <f aca="true" t="shared" si="0" ref="O17:O22">SUM(B17:N17)</f>
        <v>300668.67999999993</v>
      </c>
      <c r="P17" s="8"/>
    </row>
    <row r="18" spans="1:16" ht="15.75">
      <c r="A18" s="25" t="s">
        <v>27</v>
      </c>
      <c r="B18" s="10">
        <v>408497.13</v>
      </c>
      <c r="C18" s="10">
        <v>90718.01</v>
      </c>
      <c r="D18" s="8">
        <v>129156.28</v>
      </c>
      <c r="E18" s="8"/>
      <c r="F18" s="8">
        <v>17048.1</v>
      </c>
      <c r="G18" s="8"/>
      <c r="H18" s="8"/>
      <c r="I18" s="8">
        <v>1476.54</v>
      </c>
      <c r="J18" s="8">
        <v>2733.86</v>
      </c>
      <c r="K18" s="7"/>
      <c r="L18" s="8">
        <v>18.74</v>
      </c>
      <c r="M18" s="8"/>
      <c r="N18" s="8"/>
      <c r="O18" s="8">
        <f t="shared" si="0"/>
        <v>649648.66</v>
      </c>
      <c r="P18" s="8"/>
    </row>
    <row r="19" spans="1:16" ht="15.75">
      <c r="A19" s="25" t="s">
        <v>28</v>
      </c>
      <c r="B19" s="10">
        <v>168087.45</v>
      </c>
      <c r="C19" s="10">
        <v>35343.91</v>
      </c>
      <c r="D19" s="8">
        <v>34678.46</v>
      </c>
      <c r="E19" s="8"/>
      <c r="F19" s="8">
        <v>2973.46</v>
      </c>
      <c r="G19" s="8"/>
      <c r="H19" s="8"/>
      <c r="I19" s="8">
        <v>619.2</v>
      </c>
      <c r="J19" s="8">
        <v>161.12</v>
      </c>
      <c r="K19" s="8"/>
      <c r="L19" s="8"/>
      <c r="M19" s="8"/>
      <c r="N19" s="8"/>
      <c r="O19" s="8">
        <f t="shared" si="0"/>
        <v>241863.6</v>
      </c>
      <c r="P19" s="8"/>
    </row>
    <row r="20" spans="1:16" ht="15.75">
      <c r="A20" s="25" t="s">
        <v>29</v>
      </c>
      <c r="B20" s="10">
        <v>192209.52</v>
      </c>
      <c r="C20" s="10">
        <v>43205.24</v>
      </c>
      <c r="D20" s="8">
        <v>64136.78</v>
      </c>
      <c r="E20" s="8"/>
      <c r="F20" s="8">
        <v>134183.55</v>
      </c>
      <c r="G20" s="8"/>
      <c r="H20" s="8"/>
      <c r="I20" s="8"/>
      <c r="J20" s="8">
        <v>772.33</v>
      </c>
      <c r="K20" s="8"/>
      <c r="L20" s="8"/>
      <c r="M20" s="8"/>
      <c r="N20" s="8"/>
      <c r="O20" s="8">
        <f t="shared" si="0"/>
        <v>434507.42</v>
      </c>
      <c r="P20" s="8"/>
    </row>
    <row r="21" spans="1:16" ht="15.75">
      <c r="A21" s="25" t="s">
        <v>30</v>
      </c>
      <c r="B21" s="10">
        <v>227831.44</v>
      </c>
      <c r="C21" s="10">
        <v>42772.38</v>
      </c>
      <c r="D21" s="8">
        <v>33844.16</v>
      </c>
      <c r="E21" s="8"/>
      <c r="F21" s="8">
        <v>4585.2</v>
      </c>
      <c r="G21" s="8"/>
      <c r="H21" s="8"/>
      <c r="I21" s="8">
        <v>146.4</v>
      </c>
      <c r="J21" s="8">
        <v>-249.14</v>
      </c>
      <c r="K21" s="7"/>
      <c r="L21" s="8"/>
      <c r="M21" s="8"/>
      <c r="N21" s="8"/>
      <c r="O21" s="8">
        <f t="shared" si="0"/>
        <v>308930.44</v>
      </c>
      <c r="P21" s="8"/>
    </row>
    <row r="22" spans="1:16" ht="15.75">
      <c r="A22" s="25" t="s">
        <v>31</v>
      </c>
      <c r="B22" s="10">
        <v>149391.34</v>
      </c>
      <c r="C22" s="10"/>
      <c r="D22" s="8">
        <v>46849.21</v>
      </c>
      <c r="E22" s="8"/>
      <c r="F22" s="8">
        <v>3331</v>
      </c>
      <c r="G22" s="8"/>
      <c r="H22" s="8"/>
      <c r="I22" s="8"/>
      <c r="J22" s="8">
        <v>327.35</v>
      </c>
      <c r="K22" s="8"/>
      <c r="L22" s="8"/>
      <c r="M22" s="8"/>
      <c r="N22" s="8"/>
      <c r="O22" s="8">
        <f t="shared" si="0"/>
        <v>199898.9</v>
      </c>
      <c r="P22" s="8"/>
    </row>
    <row r="23" spans="1:16" ht="15.75">
      <c r="A23" s="25" t="s">
        <v>32</v>
      </c>
      <c r="B23" s="7">
        <v>201201.19</v>
      </c>
      <c r="C23" s="10"/>
      <c r="D23" s="8">
        <v>60942.81</v>
      </c>
      <c r="E23" s="8"/>
      <c r="F23" s="8">
        <v>17203.47</v>
      </c>
      <c r="G23" s="8"/>
      <c r="H23" s="8"/>
      <c r="I23" s="8"/>
      <c r="J23" s="8">
        <v>306.9</v>
      </c>
      <c r="K23" s="8"/>
      <c r="L23" s="8"/>
      <c r="M23" s="8"/>
      <c r="N23" s="8"/>
      <c r="O23" s="8">
        <f aca="true" t="shared" si="1" ref="O23:O46">SUM(B23:N23)</f>
        <v>279654.37</v>
      </c>
      <c r="P23" s="8"/>
    </row>
    <row r="24" spans="1:16" ht="15.75">
      <c r="A24" s="25" t="s">
        <v>33</v>
      </c>
      <c r="B24" s="7">
        <v>130192.14</v>
      </c>
      <c r="C24" s="10"/>
      <c r="D24" s="8">
        <v>29911.66</v>
      </c>
      <c r="E24" s="8"/>
      <c r="F24" s="8">
        <v>2526.85</v>
      </c>
      <c r="G24" s="8"/>
      <c r="H24" s="8"/>
      <c r="I24" s="8"/>
      <c r="J24" s="8">
        <v>296.66</v>
      </c>
      <c r="K24" s="8"/>
      <c r="L24" s="8"/>
      <c r="M24" s="8"/>
      <c r="N24" s="8"/>
      <c r="O24" s="8">
        <f t="shared" si="1"/>
        <v>162927.31</v>
      </c>
      <c r="P24" s="8"/>
    </row>
    <row r="25" spans="1:16" ht="15.75">
      <c r="A25" s="25" t="s">
        <v>34</v>
      </c>
      <c r="B25" s="7">
        <v>96619.58</v>
      </c>
      <c r="C25" s="10"/>
      <c r="D25" s="8">
        <v>19904.86</v>
      </c>
      <c r="E25" s="8"/>
      <c r="F25" s="8">
        <v>6141.35</v>
      </c>
      <c r="G25" s="8"/>
      <c r="H25" s="8"/>
      <c r="I25" s="8"/>
      <c r="J25" s="8">
        <v>148.11</v>
      </c>
      <c r="K25" s="8"/>
      <c r="L25" s="8"/>
      <c r="M25" s="8"/>
      <c r="N25" s="8"/>
      <c r="O25" s="8">
        <f t="shared" si="1"/>
        <v>122813.90000000001</v>
      </c>
      <c r="P25" s="8"/>
    </row>
    <row r="26" spans="1:16" ht="15.75">
      <c r="A26" s="25" t="s">
        <v>35</v>
      </c>
      <c r="B26" s="7">
        <v>146360.82</v>
      </c>
      <c r="C26" s="10"/>
      <c r="D26" s="8">
        <v>21944.64</v>
      </c>
      <c r="E26" s="8"/>
      <c r="F26" s="8">
        <v>19955.35</v>
      </c>
      <c r="G26" s="8"/>
      <c r="H26" s="8"/>
      <c r="I26" s="8"/>
      <c r="J26" s="8">
        <v>132.98</v>
      </c>
      <c r="K26" s="8"/>
      <c r="L26" s="8"/>
      <c r="M26" s="8"/>
      <c r="N26" s="8"/>
      <c r="O26" s="8">
        <f t="shared" si="1"/>
        <v>188393.79000000004</v>
      </c>
      <c r="P26" s="8"/>
    </row>
    <row r="27" spans="1:16" ht="15.75">
      <c r="A27" s="25" t="s">
        <v>36</v>
      </c>
      <c r="B27" s="7">
        <v>159241.49</v>
      </c>
      <c r="C27" s="10"/>
      <c r="D27" s="8">
        <v>41567.11</v>
      </c>
      <c r="E27" s="8"/>
      <c r="F27" s="8">
        <v>3166.7</v>
      </c>
      <c r="G27" s="8"/>
      <c r="H27" s="8"/>
      <c r="I27" s="8"/>
      <c r="J27" s="8">
        <v>355.48</v>
      </c>
      <c r="K27" s="8"/>
      <c r="L27" s="8"/>
      <c r="M27" s="8"/>
      <c r="N27" s="8"/>
      <c r="O27" s="8">
        <f t="shared" si="1"/>
        <v>204330.78</v>
      </c>
      <c r="P27" s="8"/>
    </row>
    <row r="28" spans="1:16" ht="15.75">
      <c r="A28" s="26" t="s">
        <v>37</v>
      </c>
      <c r="B28" s="7">
        <v>108090.5</v>
      </c>
      <c r="C28" s="10"/>
      <c r="D28" s="8">
        <v>43816.37</v>
      </c>
      <c r="E28" s="8"/>
      <c r="F28" s="8">
        <v>78197.4</v>
      </c>
      <c r="G28" s="8"/>
      <c r="H28" s="8"/>
      <c r="I28" s="8"/>
      <c r="J28" s="8">
        <v>268.53</v>
      </c>
      <c r="K28" s="8"/>
      <c r="L28" s="8"/>
      <c r="M28" s="8"/>
      <c r="N28" s="8"/>
      <c r="O28" s="8">
        <f t="shared" si="1"/>
        <v>230372.8</v>
      </c>
      <c r="P28" s="8"/>
    </row>
    <row r="29" spans="1:16" ht="15.75">
      <c r="A29" s="25" t="s">
        <v>38</v>
      </c>
      <c r="B29" s="7">
        <v>81330.39</v>
      </c>
      <c r="C29" s="10"/>
      <c r="D29" s="8">
        <v>49658.88</v>
      </c>
      <c r="E29" s="8"/>
      <c r="F29" s="8">
        <v>2301.3</v>
      </c>
      <c r="G29" s="8"/>
      <c r="H29" s="8"/>
      <c r="I29" s="8"/>
      <c r="J29" s="8">
        <v>485.91</v>
      </c>
      <c r="K29" s="8"/>
      <c r="L29" s="8"/>
      <c r="M29" s="8"/>
      <c r="N29" s="8"/>
      <c r="O29" s="8">
        <f t="shared" si="1"/>
        <v>133776.47999999998</v>
      </c>
      <c r="P29" s="8"/>
    </row>
    <row r="30" spans="1:16" ht="15.75">
      <c r="A30" s="25" t="s">
        <v>40</v>
      </c>
      <c r="B30" s="7">
        <v>96246.94</v>
      </c>
      <c r="C30" s="10"/>
      <c r="D30" s="8">
        <v>38886.15</v>
      </c>
      <c r="E30" s="8"/>
      <c r="F30" s="8">
        <v>5223.35</v>
      </c>
      <c r="G30" s="8"/>
      <c r="H30" s="8"/>
      <c r="I30" s="8"/>
      <c r="J30" s="8">
        <v>856.73</v>
      </c>
      <c r="K30" s="8"/>
      <c r="L30" s="8"/>
      <c r="M30" s="8"/>
      <c r="N30" s="8"/>
      <c r="O30" s="8">
        <f t="shared" si="1"/>
        <v>141213.17</v>
      </c>
      <c r="P30" s="8"/>
    </row>
    <row r="31" spans="1:16" ht="15.75">
      <c r="A31" s="25" t="s">
        <v>41</v>
      </c>
      <c r="B31" s="7">
        <v>81162.04</v>
      </c>
      <c r="C31" s="10"/>
      <c r="D31" s="8">
        <v>19241.9</v>
      </c>
      <c r="E31" s="8"/>
      <c r="F31" s="8">
        <v>13525.64</v>
      </c>
      <c r="G31" s="8"/>
      <c r="H31" s="8"/>
      <c r="I31" s="8"/>
      <c r="J31" s="8">
        <v>56.26</v>
      </c>
      <c r="K31" s="8"/>
      <c r="L31" s="8"/>
      <c r="M31" s="8"/>
      <c r="N31" s="8"/>
      <c r="O31" s="8">
        <f t="shared" si="1"/>
        <v>113985.84</v>
      </c>
      <c r="P31" s="8"/>
    </row>
    <row r="32" spans="1:16" ht="15.75">
      <c r="A32" s="25" t="s">
        <v>43</v>
      </c>
      <c r="B32" s="7">
        <v>38043.54</v>
      </c>
      <c r="C32" s="10"/>
      <c r="D32" s="8">
        <v>11360.88</v>
      </c>
      <c r="E32" s="8"/>
      <c r="F32" s="8">
        <v>49693.65</v>
      </c>
      <c r="G32" s="8"/>
      <c r="H32" s="8"/>
      <c r="I32" s="8"/>
      <c r="J32" s="8">
        <v>2.56</v>
      </c>
      <c r="K32" s="8"/>
      <c r="L32" s="8"/>
      <c r="M32" s="8"/>
      <c r="N32" s="8"/>
      <c r="O32" s="8">
        <f t="shared" si="1"/>
        <v>99100.63</v>
      </c>
      <c r="P32" s="8"/>
    </row>
    <row r="33" spans="1:16" ht="15.75" hidden="1">
      <c r="A33" s="25" t="s">
        <v>45</v>
      </c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  <c r="P33" s="8"/>
    </row>
    <row r="34" spans="1:16" ht="30" hidden="1">
      <c r="A34" s="27" t="s">
        <v>46</v>
      </c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1"/>
        <v>0</v>
      </c>
      <c r="P34" s="8"/>
    </row>
    <row r="35" spans="1:16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1"/>
        <v>0</v>
      </c>
      <c r="P35" s="8"/>
    </row>
    <row r="36" spans="1:16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1"/>
        <v>0</v>
      </c>
      <c r="P36" s="8"/>
    </row>
    <row r="37" spans="1:16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1"/>
        <v>0</v>
      </c>
      <c r="P37" s="8"/>
    </row>
    <row r="38" spans="1:16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1"/>
        <v>0</v>
      </c>
      <c r="P38" s="8"/>
    </row>
    <row r="39" spans="1:16" ht="15.75" hidden="1">
      <c r="A39" s="25" t="s">
        <v>45</v>
      </c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0</v>
      </c>
      <c r="P39" s="8"/>
    </row>
    <row r="40" spans="1:16" ht="30" hidden="1">
      <c r="A40" s="27" t="s">
        <v>46</v>
      </c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0</v>
      </c>
      <c r="P40" s="8"/>
    </row>
    <row r="41" spans="1:16" ht="15.75" hidden="1">
      <c r="A41" s="7"/>
      <c r="B41" s="7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1"/>
        <v>0</v>
      </c>
      <c r="P41" s="8"/>
    </row>
    <row r="42" spans="1:16" ht="15.75">
      <c r="A42" s="25" t="s">
        <v>45</v>
      </c>
      <c r="B42" s="7">
        <v>101260.31</v>
      </c>
      <c r="C42" s="10"/>
      <c r="D42" s="8">
        <v>21914.67</v>
      </c>
      <c r="E42" s="8"/>
      <c r="F42" s="8">
        <v>2466.4</v>
      </c>
      <c r="G42" s="8"/>
      <c r="H42" s="8"/>
      <c r="I42" s="8"/>
      <c r="J42" s="8">
        <v>20.48</v>
      </c>
      <c r="K42" s="8"/>
      <c r="L42" s="8">
        <v>530</v>
      </c>
      <c r="M42" s="8"/>
      <c r="N42" s="8"/>
      <c r="O42" s="8">
        <f t="shared" si="1"/>
        <v>126191.85999999999</v>
      </c>
      <c r="P42" s="8"/>
    </row>
    <row r="43" spans="1:16" ht="30">
      <c r="A43" s="27" t="s">
        <v>46</v>
      </c>
      <c r="B43" s="7">
        <v>60921.92</v>
      </c>
      <c r="C43" s="10"/>
      <c r="D43" s="8">
        <v>22694.05</v>
      </c>
      <c r="E43" s="8"/>
      <c r="F43" s="8">
        <v>32427.75</v>
      </c>
      <c r="G43" s="8"/>
      <c r="H43" s="8"/>
      <c r="I43" s="8"/>
      <c r="J43" s="8"/>
      <c r="K43" s="8"/>
      <c r="L43" s="8"/>
      <c r="M43" s="8"/>
      <c r="N43" s="8"/>
      <c r="O43" s="8">
        <f t="shared" si="1"/>
        <v>116043.72</v>
      </c>
      <c r="P43" s="8"/>
    </row>
    <row r="44" spans="1:16" ht="15.75">
      <c r="A44" s="25" t="s">
        <v>42</v>
      </c>
      <c r="B44" s="7">
        <v>122271.06</v>
      </c>
      <c r="C44" s="10"/>
      <c r="D44" s="8">
        <v>18764.35</v>
      </c>
      <c r="E44" s="8"/>
      <c r="F44" s="8">
        <v>2331.85</v>
      </c>
      <c r="G44" s="8"/>
      <c r="H44" s="8"/>
      <c r="I44" s="8"/>
      <c r="J44" s="8">
        <v>388.72</v>
      </c>
      <c r="K44" s="8"/>
      <c r="L44" s="8"/>
      <c r="M44" s="8"/>
      <c r="N44" s="8"/>
      <c r="O44" s="8">
        <f t="shared" si="1"/>
        <v>143755.98</v>
      </c>
      <c r="P44" s="8"/>
    </row>
    <row r="45" spans="1:16" ht="15.75">
      <c r="A45" s="25" t="s">
        <v>44</v>
      </c>
      <c r="B45" s="7">
        <v>92231.38</v>
      </c>
      <c r="C45" s="10"/>
      <c r="D45" s="8">
        <v>20505.71</v>
      </c>
      <c r="E45" s="8"/>
      <c r="F45" s="8">
        <v>2244.13</v>
      </c>
      <c r="G45" s="8"/>
      <c r="H45" s="8"/>
      <c r="I45" s="8"/>
      <c r="J45" s="8">
        <v>365.71</v>
      </c>
      <c r="K45" s="8"/>
      <c r="L45" s="8"/>
      <c r="M45" s="8"/>
      <c r="N45" s="8"/>
      <c r="O45" s="8">
        <f t="shared" si="1"/>
        <v>115346.93000000001</v>
      </c>
      <c r="P45" s="8"/>
    </row>
    <row r="46" spans="1:16" ht="15.75">
      <c r="A46" s="25" t="s">
        <v>39</v>
      </c>
      <c r="B46" s="7">
        <v>72354.03</v>
      </c>
      <c r="C46" s="10"/>
      <c r="D46" s="8">
        <v>15482.79</v>
      </c>
      <c r="E46" s="8"/>
      <c r="F46" s="8">
        <v>2023.85</v>
      </c>
      <c r="G46" s="8"/>
      <c r="H46" s="8"/>
      <c r="I46" s="8"/>
      <c r="J46" s="8">
        <v>375.94</v>
      </c>
      <c r="K46" s="8"/>
      <c r="L46" s="8"/>
      <c r="M46" s="8"/>
      <c r="N46" s="8"/>
      <c r="O46" s="8">
        <f t="shared" si="1"/>
        <v>90236.61000000002</v>
      </c>
      <c r="P46" s="8"/>
    </row>
    <row r="47" spans="1:16" ht="15.75" customHeight="1">
      <c r="A47" s="7"/>
      <c r="B47" s="7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10" t="s">
        <v>0</v>
      </c>
      <c r="B48" s="8">
        <f aca="true" t="shared" si="2" ref="B48:N48">SUM(B16:B46)</f>
        <v>3198127.18</v>
      </c>
      <c r="C48" s="8">
        <f t="shared" si="2"/>
        <v>322221.73000000004</v>
      </c>
      <c r="D48" s="8">
        <f t="shared" si="2"/>
        <v>837182.0700000001</v>
      </c>
      <c r="E48" s="8">
        <f t="shared" si="2"/>
        <v>0</v>
      </c>
      <c r="F48" s="8">
        <f t="shared" si="2"/>
        <v>418340.89999999997</v>
      </c>
      <c r="G48" s="8">
        <f t="shared" si="2"/>
        <v>0</v>
      </c>
      <c r="H48" s="8">
        <f t="shared" si="2"/>
        <v>0</v>
      </c>
      <c r="I48" s="8">
        <f t="shared" si="2"/>
        <v>2469.3</v>
      </c>
      <c r="J48" s="8">
        <f t="shared" si="2"/>
        <v>8246.369999999999</v>
      </c>
      <c r="K48" s="8">
        <f t="shared" si="2"/>
        <v>0</v>
      </c>
      <c r="L48" s="8">
        <f t="shared" si="2"/>
        <v>548.74</v>
      </c>
      <c r="M48" s="8">
        <f t="shared" si="2"/>
        <v>0</v>
      </c>
      <c r="N48" s="8">
        <f t="shared" si="2"/>
        <v>0</v>
      </c>
      <c r="O48" s="8">
        <f>SUM(B48:N48)</f>
        <v>4787136.290000001</v>
      </c>
      <c r="P48" s="8">
        <f>SUM(P23:P41)</f>
        <v>0</v>
      </c>
    </row>
    <row r="49" spans="1:16" ht="15.75" customHeight="1">
      <c r="A49" s="38" t="s">
        <v>21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5.75" customHeight="1">
      <c r="A50" s="10" t="s">
        <v>1</v>
      </c>
      <c r="B50" s="8">
        <f>SUM(B48)</f>
        <v>3198127.18</v>
      </c>
      <c r="C50" s="8">
        <f aca="true" t="shared" si="3" ref="C50:P50">C48-C76</f>
        <v>322221.73000000004</v>
      </c>
      <c r="D50" s="8">
        <f t="shared" si="3"/>
        <v>837182.0700000001</v>
      </c>
      <c r="E50" s="8">
        <f t="shared" si="3"/>
        <v>0</v>
      </c>
      <c r="F50" s="8">
        <f t="shared" si="3"/>
        <v>418340.89999999997</v>
      </c>
      <c r="G50" s="8">
        <f t="shared" si="3"/>
        <v>0</v>
      </c>
      <c r="H50" s="8">
        <f>H48-H76</f>
        <v>0</v>
      </c>
      <c r="I50" s="8">
        <f t="shared" si="3"/>
        <v>2469.3</v>
      </c>
      <c r="J50" s="8">
        <f t="shared" si="3"/>
        <v>8246.369999999999</v>
      </c>
      <c r="K50" s="8">
        <f>K48-K76</f>
        <v>0</v>
      </c>
      <c r="L50" s="8">
        <f>L48-L76</f>
        <v>548.74</v>
      </c>
      <c r="M50" s="8">
        <f>M48-M76</f>
        <v>0</v>
      </c>
      <c r="N50" s="8">
        <f t="shared" si="3"/>
        <v>0</v>
      </c>
      <c r="O50" s="8">
        <f t="shared" si="3"/>
        <v>4787136.290000001</v>
      </c>
      <c r="P50" s="8">
        <f t="shared" si="3"/>
        <v>0</v>
      </c>
    </row>
    <row r="51" spans="1:16" ht="15.75" customHeight="1">
      <c r="A51" s="10" t="s">
        <v>2</v>
      </c>
      <c r="B51" s="8">
        <f>B48</f>
        <v>3198127.18</v>
      </c>
      <c r="C51" s="8">
        <f>C48</f>
        <v>322221.73000000004</v>
      </c>
      <c r="D51" s="8">
        <f>D48</f>
        <v>837182.0700000001</v>
      </c>
      <c r="E51" s="8">
        <f>E50</f>
        <v>0</v>
      </c>
      <c r="F51" s="8">
        <f>F48</f>
        <v>418340.89999999997</v>
      </c>
      <c r="G51" s="8">
        <f>G48</f>
        <v>0</v>
      </c>
      <c r="H51" s="8">
        <f aca="true" t="shared" si="4" ref="H51:O51">H50</f>
        <v>0</v>
      </c>
      <c r="I51" s="8">
        <f t="shared" si="4"/>
        <v>2469.3</v>
      </c>
      <c r="J51" s="8">
        <f t="shared" si="4"/>
        <v>8246.369999999999</v>
      </c>
      <c r="K51" s="8">
        <f t="shared" si="4"/>
        <v>0</v>
      </c>
      <c r="L51" s="8">
        <f t="shared" si="4"/>
        <v>548.74</v>
      </c>
      <c r="M51" s="8">
        <f t="shared" si="4"/>
        <v>0</v>
      </c>
      <c r="N51" s="8">
        <f t="shared" si="4"/>
        <v>0</v>
      </c>
      <c r="O51" s="8">
        <f t="shared" si="4"/>
        <v>4787136.290000001</v>
      </c>
      <c r="P51" s="8">
        <f>P50+P16</f>
        <v>0</v>
      </c>
    </row>
    <row r="52" spans="1:16" ht="3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7"/>
      <c r="B53" s="7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5" customHeight="1">
      <c r="A54" s="36" t="s">
        <v>18</v>
      </c>
      <c r="B54" s="30" t="s">
        <v>22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customHeight="1">
      <c r="A55" s="36"/>
      <c r="B55" s="16">
        <v>2111</v>
      </c>
      <c r="C55" s="16">
        <v>2112</v>
      </c>
      <c r="D55" s="16">
        <v>2210</v>
      </c>
      <c r="E55" s="16">
        <v>2230</v>
      </c>
      <c r="F55" s="16">
        <v>2240</v>
      </c>
      <c r="G55" s="16">
        <v>2250</v>
      </c>
      <c r="H55" s="16"/>
      <c r="I55" s="16">
        <v>2272</v>
      </c>
      <c r="J55" s="16">
        <v>2273</v>
      </c>
      <c r="K55" s="16">
        <v>2274</v>
      </c>
      <c r="L55" s="16"/>
      <c r="M55" s="16">
        <v>2282</v>
      </c>
      <c r="N55" s="16">
        <v>2730</v>
      </c>
      <c r="O55" s="18" t="s">
        <v>19</v>
      </c>
      <c r="P55" s="12">
        <v>2275</v>
      </c>
    </row>
    <row r="56" spans="1:16" ht="15.75">
      <c r="A56" s="12">
        <v>1</v>
      </c>
      <c r="B56" s="12">
        <v>2</v>
      </c>
      <c r="C56" s="12">
        <v>3</v>
      </c>
      <c r="D56" s="12">
        <v>5</v>
      </c>
      <c r="E56" s="12">
        <v>7</v>
      </c>
      <c r="F56" s="12">
        <v>8</v>
      </c>
      <c r="G56" s="12">
        <v>9</v>
      </c>
      <c r="H56" s="12"/>
      <c r="I56" s="12">
        <v>12</v>
      </c>
      <c r="J56" s="12">
        <v>13</v>
      </c>
      <c r="K56" s="12">
        <v>14</v>
      </c>
      <c r="L56" s="12"/>
      <c r="M56" s="12">
        <v>18</v>
      </c>
      <c r="N56" s="12">
        <v>24</v>
      </c>
      <c r="O56" s="12">
        <v>25</v>
      </c>
      <c r="P56" s="12">
        <v>22</v>
      </c>
    </row>
    <row r="57" spans="1:16" ht="30">
      <c r="A57" s="21" t="s">
        <v>20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>SUM(B57:N57)</f>
        <v>0</v>
      </c>
      <c r="P57" s="8"/>
    </row>
    <row r="58" spans="1:16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aca="true" t="shared" si="5" ref="O58:O75">SUM(B58:N58)</f>
        <v>0</v>
      </c>
      <c r="P58" s="8"/>
    </row>
    <row r="59" spans="1:16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5"/>
        <v>0</v>
      </c>
      <c r="P59" s="8"/>
    </row>
    <row r="60" spans="1:16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5"/>
        <v>0</v>
      </c>
      <c r="P60" s="8"/>
    </row>
    <row r="61" spans="1:16" ht="15.7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5"/>
        <v>0</v>
      </c>
      <c r="P61" s="8"/>
    </row>
    <row r="62" spans="1:16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5"/>
        <v>0</v>
      </c>
      <c r="P62" s="8"/>
    </row>
    <row r="63" spans="1:16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5"/>
        <v>0</v>
      </c>
      <c r="P63" s="8"/>
    </row>
    <row r="64" spans="1:16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5"/>
        <v>0</v>
      </c>
      <c r="P64" s="8"/>
    </row>
    <row r="65" spans="1:16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5"/>
        <v>0</v>
      </c>
      <c r="P65" s="8"/>
    </row>
    <row r="66" spans="1:16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5"/>
        <v>0</v>
      </c>
      <c r="P66" s="8"/>
    </row>
    <row r="67" spans="1:16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5"/>
        <v>0</v>
      </c>
      <c r="P67" s="8"/>
    </row>
    <row r="68" spans="1:16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5"/>
        <v>0</v>
      </c>
      <c r="P68" s="8"/>
    </row>
    <row r="69" spans="1:16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5"/>
        <v>0</v>
      </c>
      <c r="P69" s="8"/>
    </row>
    <row r="70" spans="1:16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5"/>
        <v>0</v>
      </c>
      <c r="P70" s="8"/>
    </row>
    <row r="71" spans="1:16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5"/>
        <v>0</v>
      </c>
      <c r="P71" s="8"/>
    </row>
    <row r="72" spans="1:16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5"/>
        <v>0</v>
      </c>
      <c r="P72" s="8"/>
    </row>
    <row r="73" spans="1:16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5"/>
        <v>0</v>
      </c>
      <c r="P73" s="8"/>
    </row>
    <row r="74" spans="1:16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5"/>
        <v>0</v>
      </c>
      <c r="P74" s="8"/>
    </row>
    <row r="75" spans="1:16" ht="15.75" hidden="1">
      <c r="A75" s="7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5"/>
        <v>0</v>
      </c>
      <c r="P75" s="8"/>
    </row>
    <row r="76" spans="1:16" ht="15.75" customHeight="1">
      <c r="A76" s="20" t="s">
        <v>0</v>
      </c>
      <c r="B76" s="8">
        <f>SUM(B57:B75)</f>
        <v>0</v>
      </c>
      <c r="C76" s="8">
        <f aca="true" t="shared" si="6" ref="C76:N76">SUM(C57:C75)</f>
        <v>0</v>
      </c>
      <c r="D76" s="8">
        <f t="shared" si="6"/>
        <v>0</v>
      </c>
      <c r="E76" s="8">
        <f t="shared" si="6"/>
        <v>0</v>
      </c>
      <c r="F76" s="8">
        <f t="shared" si="6"/>
        <v>0</v>
      </c>
      <c r="G76" s="8">
        <f t="shared" si="6"/>
        <v>0</v>
      </c>
      <c r="H76" s="8"/>
      <c r="I76" s="8">
        <f t="shared" si="6"/>
        <v>0</v>
      </c>
      <c r="J76" s="8">
        <f t="shared" si="6"/>
        <v>0</v>
      </c>
      <c r="K76" s="8">
        <f t="shared" si="6"/>
        <v>0</v>
      </c>
      <c r="L76" s="8"/>
      <c r="M76" s="8">
        <f t="shared" si="6"/>
        <v>0</v>
      </c>
      <c r="N76" s="8">
        <f t="shared" si="6"/>
        <v>0</v>
      </c>
      <c r="O76" s="8">
        <f>SUM(O57:O75)</f>
        <v>0</v>
      </c>
      <c r="P76" s="8">
        <f>SUM(P57:P75)</f>
        <v>0</v>
      </c>
    </row>
    <row r="77" ht="3.75" customHeight="1"/>
    <row r="78" ht="15" hidden="1"/>
    <row r="79" spans="3:13" ht="15">
      <c r="C79" s="1" t="s">
        <v>5</v>
      </c>
      <c r="D79" s="31" t="s">
        <v>47</v>
      </c>
      <c r="E79" s="31"/>
      <c r="G79" s="5"/>
      <c r="H79" s="3"/>
      <c r="J79" s="1" t="s">
        <v>6</v>
      </c>
      <c r="M79" s="4"/>
    </row>
    <row r="80" spans="4:13" s="17" customFormat="1" ht="12" customHeight="1">
      <c r="D80" s="23"/>
      <c r="E80" s="13" t="s">
        <v>8</v>
      </c>
      <c r="G80" s="23" t="s">
        <v>9</v>
      </c>
      <c r="H80" s="28"/>
      <c r="M80" s="13" t="s">
        <v>8</v>
      </c>
    </row>
  </sheetData>
  <sheetProtection/>
  <mergeCells count="16">
    <mergeCell ref="N1:O3"/>
    <mergeCell ref="A49:P49"/>
    <mergeCell ref="A4:P4"/>
    <mergeCell ref="A5:P5"/>
    <mergeCell ref="A13:A14"/>
    <mergeCell ref="C1:D1"/>
    <mergeCell ref="C53:P53"/>
    <mergeCell ref="B13:P13"/>
    <mergeCell ref="D79:E79"/>
    <mergeCell ref="C2:D2"/>
    <mergeCell ref="A6:O6"/>
    <mergeCell ref="A7:O7"/>
    <mergeCell ref="A8:C8"/>
    <mergeCell ref="A9:O10"/>
    <mergeCell ref="A54:A55"/>
    <mergeCell ref="B54:P54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80" r:id="rId1"/>
  <rowBreaks count="1" manualBreakCount="1">
    <brk id="52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3198127.18</v>
      </c>
      <c r="C16" s="8">
        <f>9!C38</f>
        <v>322221.73000000004</v>
      </c>
      <c r="D16" s="8" t="e">
        <f>9!D38</f>
        <v>#REF!</v>
      </c>
      <c r="E16" s="8">
        <f>9!E38</f>
        <v>837182.0700000001</v>
      </c>
      <c r="F16" s="8" t="e">
        <f>9!F38</f>
        <v>#REF!</v>
      </c>
      <c r="G16" s="8">
        <f>9!G38</f>
        <v>0</v>
      </c>
      <c r="H16" s="8">
        <f>9!H38</f>
        <v>418340.89999999997</v>
      </c>
      <c r="I16" s="8">
        <f>9!I38</f>
        <v>0</v>
      </c>
      <c r="J16" s="8" t="e">
        <f>9!J38</f>
        <v>#REF!</v>
      </c>
      <c r="K16" s="8" t="e">
        <f>9!K38</f>
        <v>#REF!</v>
      </c>
      <c r="L16" s="8">
        <f>9!L38</f>
        <v>2469.3</v>
      </c>
      <c r="M16" s="8">
        <f>9!M38</f>
        <v>8246.369999999999</v>
      </c>
      <c r="N16" s="8">
        <f>9!N38</f>
        <v>0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0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Z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>
        <f>9!G63+9!G44</f>
        <v>0</v>
      </c>
      <c r="H44" s="22">
        <f>9!H63+9!H44</f>
        <v>0</v>
      </c>
      <c r="I44" s="22">
        <f>9!I63+9!I44</f>
        <v>0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3198127.18</v>
      </c>
      <c r="C16" s="8">
        <f>'10'!C38</f>
        <v>322221.73000000004</v>
      </c>
      <c r="D16" s="8" t="e">
        <f>'10'!D38</f>
        <v>#REF!</v>
      </c>
      <c r="E16" s="8">
        <f>'10'!E38</f>
        <v>837182.0700000001</v>
      </c>
      <c r="F16" s="8" t="e">
        <f>'10'!F38</f>
        <v>#REF!</v>
      </c>
      <c r="G16" s="8">
        <f>'10'!G38</f>
        <v>0</v>
      </c>
      <c r="H16" s="8">
        <f>'10'!H38</f>
        <v>418340.89999999997</v>
      </c>
      <c r="I16" s="8">
        <f>'10'!I38</f>
        <v>0</v>
      </c>
      <c r="J16" s="8" t="e">
        <f>'10'!J38</f>
        <v>#REF!</v>
      </c>
      <c r="K16" s="8" t="e">
        <f>'10'!K38</f>
        <v>#REF!</v>
      </c>
      <c r="L16" s="8">
        <f>'10'!L38</f>
        <v>2469.3</v>
      </c>
      <c r="M16" s="8">
        <f>'10'!M38</f>
        <v>8246.369999999999</v>
      </c>
      <c r="N16" s="8">
        <f>'10'!N38</f>
        <v>0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0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>
        <f>'10'!G63+'10'!G44</f>
        <v>0</v>
      </c>
      <c r="H44" s="22">
        <f>'10'!H63+'10'!H44</f>
        <v>0</v>
      </c>
      <c r="I44" s="22">
        <f>'10'!I63+'10'!I44</f>
        <v>0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3198127.18</v>
      </c>
      <c r="C16" s="8">
        <f>'11'!C38</f>
        <v>322221.73000000004</v>
      </c>
      <c r="D16" s="8" t="e">
        <f>'11'!D38</f>
        <v>#REF!</v>
      </c>
      <c r="E16" s="8">
        <f>'11'!E38</f>
        <v>837182.0700000001</v>
      </c>
      <c r="F16" s="8" t="e">
        <f>'11'!F38</f>
        <v>#REF!</v>
      </c>
      <c r="G16" s="8">
        <f>'11'!G38</f>
        <v>0</v>
      </c>
      <c r="H16" s="8">
        <f>'11'!H38</f>
        <v>418340.89999999997</v>
      </c>
      <c r="I16" s="8">
        <f>'11'!I38</f>
        <v>0</v>
      </c>
      <c r="J16" s="8" t="e">
        <f>'11'!J38</f>
        <v>#REF!</v>
      </c>
      <c r="K16" s="8" t="e">
        <f>'11'!K38</f>
        <v>#REF!</v>
      </c>
      <c r="L16" s="8">
        <f>'11'!L38</f>
        <v>2469.3</v>
      </c>
      <c r="M16" s="8">
        <f>'11'!M38</f>
        <v>8246.369999999999</v>
      </c>
      <c r="N16" s="8">
        <f>'11'!N38</f>
        <v>0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0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>
        <f>'11'!G63+'11'!G44</f>
        <v>0</v>
      </c>
      <c r="H44" s="22">
        <f>'11'!H63+'11'!H44</f>
        <v>0</v>
      </c>
      <c r="I44" s="22">
        <f>'11'!I63+'11'!I44</f>
        <v>0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1!B51</f>
        <v>3198127.18</v>
      </c>
      <c r="C16" s="8">
        <f>1!C51</f>
        <v>322221.73000000004</v>
      </c>
      <c r="D16" s="8" t="e">
        <f>1!#REF!</f>
        <v>#REF!</v>
      </c>
      <c r="E16" s="8">
        <f>1!D51</f>
        <v>837182.0700000001</v>
      </c>
      <c r="F16" s="8" t="e">
        <f>1!#REF!</f>
        <v>#REF!</v>
      </c>
      <c r="G16" s="8">
        <f>1!E51</f>
        <v>0</v>
      </c>
      <c r="H16" s="8">
        <f>1!F51</f>
        <v>418340.89999999997</v>
      </c>
      <c r="I16" s="8">
        <f>1!G51</f>
        <v>0</v>
      </c>
      <c r="J16" s="8" t="e">
        <f>1!#REF!</f>
        <v>#REF!</v>
      </c>
      <c r="K16" s="8" t="e">
        <f>1!#REF!</f>
        <v>#REF!</v>
      </c>
      <c r="L16" s="8">
        <f>1!I51</f>
        <v>2469.3</v>
      </c>
      <c r="M16" s="8">
        <f>1!J51</f>
        <v>8246.369999999999</v>
      </c>
      <c r="N16" s="8">
        <f>1!K51</f>
        <v>0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1!M51</f>
        <v>0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1!N51</f>
        <v>0</v>
      </c>
      <c r="Y16" s="8" t="e">
        <f>SUM(B16:X16)</f>
        <v>#REF!</v>
      </c>
      <c r="Z16" s="8">
        <f>1!P51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Z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1!B57</f>
        <v>0</v>
      </c>
      <c r="C44" s="7">
        <f>1!C57</f>
        <v>0</v>
      </c>
      <c r="D44" s="7" t="e">
        <f>1!#REF!</f>
        <v>#REF!</v>
      </c>
      <c r="E44" s="7">
        <f>1!D57</f>
        <v>0</v>
      </c>
      <c r="F44" s="7" t="e">
        <f>1!#REF!</f>
        <v>#REF!</v>
      </c>
      <c r="G44" s="7">
        <f>1!E57</f>
        <v>0</v>
      </c>
      <c r="H44" s="7">
        <f>1!F57</f>
        <v>0</v>
      </c>
      <c r="I44" s="7">
        <f>1!G57</f>
        <v>0</v>
      </c>
      <c r="J44" s="7" t="e">
        <f>1!#REF!</f>
        <v>#REF!</v>
      </c>
      <c r="K44" s="7" t="e">
        <f>1!#REF!</f>
        <v>#REF!</v>
      </c>
      <c r="L44" s="7">
        <f>1!I57</f>
        <v>0</v>
      </c>
      <c r="M44" s="7">
        <f>1!J57</f>
        <v>0</v>
      </c>
      <c r="N44" s="7">
        <f>1!K57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1!M57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1!N57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3198127.18</v>
      </c>
      <c r="C16" s="8">
        <f>2!C38</f>
        <v>322221.73000000004</v>
      </c>
      <c r="D16" s="8" t="e">
        <f>2!D38</f>
        <v>#REF!</v>
      </c>
      <c r="E16" s="8">
        <f>2!E38</f>
        <v>837182.0700000001</v>
      </c>
      <c r="F16" s="8" t="e">
        <f>2!F38</f>
        <v>#REF!</v>
      </c>
      <c r="G16" s="8">
        <f>2!G38</f>
        <v>0</v>
      </c>
      <c r="H16" s="8">
        <f>2!H38</f>
        <v>418340.89999999997</v>
      </c>
      <c r="I16" s="8">
        <f>2!I38</f>
        <v>0</v>
      </c>
      <c r="J16" s="8" t="e">
        <f>2!J38</f>
        <v>#REF!</v>
      </c>
      <c r="K16" s="8" t="e">
        <f>2!K38</f>
        <v>#REF!</v>
      </c>
      <c r="L16" s="8">
        <f>2!L38</f>
        <v>2469.3</v>
      </c>
      <c r="M16" s="8">
        <f>2!M38</f>
        <v>8246.369999999999</v>
      </c>
      <c r="N16" s="8">
        <f>2!N38</f>
        <v>0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0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Z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>
        <f>2!G63+2!G44</f>
        <v>0</v>
      </c>
      <c r="H44" s="22">
        <f>2!H63+2!H44</f>
        <v>0</v>
      </c>
      <c r="I44" s="22">
        <f>2!I63+2!I44</f>
        <v>0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3198127.18</v>
      </c>
      <c r="C16" s="8">
        <f>3!C38</f>
        <v>322221.73000000004</v>
      </c>
      <c r="D16" s="8" t="e">
        <f>3!D38</f>
        <v>#REF!</v>
      </c>
      <c r="E16" s="8">
        <f>3!E38</f>
        <v>837182.0700000001</v>
      </c>
      <c r="F16" s="8" t="e">
        <f>3!F38</f>
        <v>#REF!</v>
      </c>
      <c r="G16" s="8">
        <f>3!G38</f>
        <v>0</v>
      </c>
      <c r="H16" s="8">
        <f>3!H38</f>
        <v>418340.89999999997</v>
      </c>
      <c r="I16" s="8">
        <f>3!I38</f>
        <v>0</v>
      </c>
      <c r="J16" s="8" t="e">
        <f>3!J38</f>
        <v>#REF!</v>
      </c>
      <c r="K16" s="8" t="e">
        <f>3!K38</f>
        <v>#REF!</v>
      </c>
      <c r="L16" s="8">
        <f>3!L38</f>
        <v>2469.3</v>
      </c>
      <c r="M16" s="8">
        <f>3!M38</f>
        <v>8246.369999999999</v>
      </c>
      <c r="N16" s="8">
        <f>3!N38</f>
        <v>0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0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>
        <f>3!G63+3!G44</f>
        <v>0</v>
      </c>
      <c r="H44" s="22">
        <f>3!H63+3!H44</f>
        <v>0</v>
      </c>
      <c r="I44" s="22">
        <f>3!I63+3!I44</f>
        <v>0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3198127.18</v>
      </c>
      <c r="C16" s="8">
        <f>4!C38</f>
        <v>322221.73000000004</v>
      </c>
      <c r="D16" s="8" t="e">
        <f>4!D38</f>
        <v>#REF!</v>
      </c>
      <c r="E16" s="8">
        <f>4!E38</f>
        <v>837182.0700000001</v>
      </c>
      <c r="F16" s="8" t="e">
        <f>4!F38</f>
        <v>#REF!</v>
      </c>
      <c r="G16" s="8">
        <f>4!G38</f>
        <v>0</v>
      </c>
      <c r="H16" s="8">
        <f>4!H38</f>
        <v>418340.89999999997</v>
      </c>
      <c r="I16" s="8">
        <f>4!I38</f>
        <v>0</v>
      </c>
      <c r="J16" s="8" t="e">
        <f>4!J38</f>
        <v>#REF!</v>
      </c>
      <c r="K16" s="8" t="e">
        <f>4!K38</f>
        <v>#REF!</v>
      </c>
      <c r="L16" s="8">
        <f>4!L38</f>
        <v>2469.3</v>
      </c>
      <c r="M16" s="8">
        <f>4!M38</f>
        <v>8246.369999999999</v>
      </c>
      <c r="N16" s="8">
        <f>4!N38</f>
        <v>0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0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>
        <f>4!G63+4!G44</f>
        <v>0</v>
      </c>
      <c r="H44" s="22">
        <f>4!H63+4!H44</f>
        <v>0</v>
      </c>
      <c r="I44" s="22">
        <f>4!I63+4!I44</f>
        <v>0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3198127.18</v>
      </c>
      <c r="C16" s="8">
        <f>5!C38</f>
        <v>322221.73000000004</v>
      </c>
      <c r="D16" s="8" t="e">
        <f>5!D38</f>
        <v>#REF!</v>
      </c>
      <c r="E16" s="8">
        <f>5!E38</f>
        <v>837182.0700000001</v>
      </c>
      <c r="F16" s="8" t="e">
        <f>5!F38</f>
        <v>#REF!</v>
      </c>
      <c r="G16" s="8">
        <f>5!G38</f>
        <v>0</v>
      </c>
      <c r="H16" s="8">
        <f>5!H38</f>
        <v>418340.89999999997</v>
      </c>
      <c r="I16" s="8">
        <f>5!I38</f>
        <v>0</v>
      </c>
      <c r="J16" s="8" t="e">
        <f>5!J38</f>
        <v>#REF!</v>
      </c>
      <c r="K16" s="8" t="e">
        <f>5!K38</f>
        <v>#REF!</v>
      </c>
      <c r="L16" s="8">
        <f>5!L38</f>
        <v>2469.3</v>
      </c>
      <c r="M16" s="8">
        <f>5!M38</f>
        <v>8246.369999999999</v>
      </c>
      <c r="N16" s="8">
        <f>5!N38</f>
        <v>0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0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>
        <f>5!G63+5!G44</f>
        <v>0</v>
      </c>
      <c r="H44" s="22">
        <f>5!H63+5!H44</f>
        <v>0</v>
      </c>
      <c r="I44" s="22">
        <f>5!I63+5!I44</f>
        <v>0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3198127.18</v>
      </c>
      <c r="C16" s="8">
        <f>6!C38</f>
        <v>322221.73000000004</v>
      </c>
      <c r="D16" s="8" t="e">
        <f>6!D38</f>
        <v>#REF!</v>
      </c>
      <c r="E16" s="8">
        <f>6!E38</f>
        <v>837182.0700000001</v>
      </c>
      <c r="F16" s="8" t="e">
        <f>6!F38</f>
        <v>#REF!</v>
      </c>
      <c r="G16" s="8">
        <f>6!G38</f>
        <v>0</v>
      </c>
      <c r="H16" s="8">
        <f>6!H38</f>
        <v>418340.89999999997</v>
      </c>
      <c r="I16" s="8">
        <f>6!I38</f>
        <v>0</v>
      </c>
      <c r="J16" s="8" t="e">
        <f>6!J38</f>
        <v>#REF!</v>
      </c>
      <c r="K16" s="8" t="e">
        <f>6!K38</f>
        <v>#REF!</v>
      </c>
      <c r="L16" s="8">
        <f>6!L38</f>
        <v>2469.3</v>
      </c>
      <c r="M16" s="8">
        <f>6!M38</f>
        <v>8246.369999999999</v>
      </c>
      <c r="N16" s="8">
        <f>6!N38</f>
        <v>0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0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Z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>
        <f>6!G63+6!G44</f>
        <v>0</v>
      </c>
      <c r="H44" s="22">
        <f>6!H63+6!H44</f>
        <v>0</v>
      </c>
      <c r="I44" s="22">
        <f>6!I63+6!I44</f>
        <v>0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3198127.18</v>
      </c>
      <c r="C16" s="8">
        <f>7!C38</f>
        <v>322221.73000000004</v>
      </c>
      <c r="D16" s="8" t="e">
        <f>7!D38</f>
        <v>#REF!</v>
      </c>
      <c r="E16" s="8">
        <f>7!E38</f>
        <v>837182.0700000001</v>
      </c>
      <c r="F16" s="8" t="e">
        <f>7!F38</f>
        <v>#REF!</v>
      </c>
      <c r="G16" s="8">
        <f>7!G38</f>
        <v>0</v>
      </c>
      <c r="H16" s="8">
        <f>7!H38</f>
        <v>418340.89999999997</v>
      </c>
      <c r="I16" s="8">
        <f>7!I38</f>
        <v>0</v>
      </c>
      <c r="J16" s="8" t="e">
        <f>7!J38</f>
        <v>#REF!</v>
      </c>
      <c r="K16" s="8" t="e">
        <f>7!K38</f>
        <v>#REF!</v>
      </c>
      <c r="L16" s="8">
        <f>7!L38</f>
        <v>2469.3</v>
      </c>
      <c r="M16" s="8">
        <f>7!M38</f>
        <v>8246.369999999999</v>
      </c>
      <c r="N16" s="8">
        <f>7!N38</f>
        <v>0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0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>
        <f>7!G63+7!G44</f>
        <v>0</v>
      </c>
      <c r="H44" s="22">
        <f>7!H63+7!H44</f>
        <v>0</v>
      </c>
      <c r="I44" s="22">
        <f>7!I63+7!I44</f>
        <v>0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3198127.18</v>
      </c>
      <c r="C16" s="8">
        <f>8!C38</f>
        <v>322221.73000000004</v>
      </c>
      <c r="D16" s="8" t="e">
        <f>8!D38</f>
        <v>#REF!</v>
      </c>
      <c r="E16" s="8">
        <f>8!E38</f>
        <v>837182.0700000001</v>
      </c>
      <c r="F16" s="8" t="e">
        <f>8!F38</f>
        <v>#REF!</v>
      </c>
      <c r="G16" s="8">
        <f>8!G38</f>
        <v>0</v>
      </c>
      <c r="H16" s="8">
        <f>8!H38</f>
        <v>418340.89999999997</v>
      </c>
      <c r="I16" s="8">
        <f>8!I38</f>
        <v>0</v>
      </c>
      <c r="J16" s="8" t="e">
        <f>8!J38</f>
        <v>#REF!</v>
      </c>
      <c r="K16" s="8" t="e">
        <f>8!K38</f>
        <v>#REF!</v>
      </c>
      <c r="L16" s="8">
        <f>8!L38</f>
        <v>2469.3</v>
      </c>
      <c r="M16" s="8">
        <f>8!M38</f>
        <v>8246.369999999999</v>
      </c>
      <c r="N16" s="8">
        <f>8!N38</f>
        <v>0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0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3198127.18</v>
      </c>
      <c r="C38" s="8">
        <f>C37+C16</f>
        <v>322221.73000000004</v>
      </c>
      <c r="D38" s="8" t="e">
        <f>D37+D16</f>
        <v>#REF!</v>
      </c>
      <c r="E38" s="8">
        <f aca="true" t="shared" si="3" ref="E38:Y38">E37+E16</f>
        <v>837182.0700000001</v>
      </c>
      <c r="F38" s="8" t="e">
        <f t="shared" si="3"/>
        <v>#REF!</v>
      </c>
      <c r="G38" s="8">
        <f t="shared" si="3"/>
        <v>0</v>
      </c>
      <c r="H38" s="8">
        <f t="shared" si="3"/>
        <v>418340.89999999997</v>
      </c>
      <c r="I38" s="8">
        <f t="shared" si="3"/>
        <v>0</v>
      </c>
      <c r="J38" s="8" t="e">
        <f t="shared" si="3"/>
        <v>#REF!</v>
      </c>
      <c r="K38" s="8" t="e">
        <f t="shared" si="3"/>
        <v>#REF!</v>
      </c>
      <c r="L38" s="8">
        <f t="shared" si="3"/>
        <v>2469.3</v>
      </c>
      <c r="M38" s="8">
        <f t="shared" si="3"/>
        <v>8246.369999999999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>
        <f>8!G63+8!G44</f>
        <v>0</v>
      </c>
      <c r="H44" s="22">
        <f>8!H63+8!H44</f>
        <v>0</v>
      </c>
      <c r="I44" s="22">
        <f>8!I63+8!I44</f>
        <v>0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admin</cp:lastModifiedBy>
  <cp:lastPrinted>2018-10-08T11:29:39Z</cp:lastPrinted>
  <dcterms:created xsi:type="dcterms:W3CDTF">2009-10-29T21:31:38Z</dcterms:created>
  <dcterms:modified xsi:type="dcterms:W3CDTF">2018-10-08T11:29:52Z</dcterms:modified>
  <cp:category/>
  <cp:version/>
  <cp:contentType/>
  <cp:contentStatus/>
</cp:coreProperties>
</file>